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ESAPLAMA" sheetId="1" r:id="rId4"/>
    <sheet state="visible" name="HESAP YÖNETİMİ" sheetId="2" r:id="rId5"/>
  </sheets>
  <definedNames/>
  <calcPr/>
</workbook>
</file>

<file path=xl/sharedStrings.xml><?xml version="1.0" encoding="utf-8"?>
<sst xmlns="http://schemas.openxmlformats.org/spreadsheetml/2006/main" count="26" uniqueCount="25">
  <si>
    <t>ÜRÜN İSMİ</t>
  </si>
  <si>
    <t>STOK</t>
  </si>
  <si>
    <t>TL BİRİM MALİYET</t>
  </si>
  <si>
    <t>DOLAR KURU</t>
  </si>
  <si>
    <t>DOLAR MALİYET</t>
  </si>
  <si>
    <t>SATIŞ FİYATI DOLAR</t>
  </si>
  <si>
    <t>KARGO</t>
  </si>
  <si>
    <t>KOMİSYON</t>
  </si>
  <si>
    <t>PAYMENT FEE</t>
  </si>
  <si>
    <t>KUR DÖNÜŞÜM</t>
  </si>
  <si>
    <t>VAT</t>
  </si>
  <si>
    <t>FIX ÜCRET3TL + LİSTİNG 0.24</t>
  </si>
  <si>
    <t>TOPLAM KOMİSYON</t>
  </si>
  <si>
    <t>GIDERLER TOPLAM</t>
  </si>
  <si>
    <t>NET KAZANÇ DOLAR</t>
  </si>
  <si>
    <t>NET KAZANÇ TL</t>
  </si>
  <si>
    <t>mini cüzdan</t>
  </si>
  <si>
    <t>kolye</t>
  </si>
  <si>
    <t>BU KISIMLARI KENDİNİZ DOLDURUNUZ ......</t>
  </si>
  <si>
    <t>HESAPTAKİ PARA</t>
  </si>
  <si>
    <t>HARCAMA TARİHİ</t>
  </si>
  <si>
    <t>ALINAN ÜRÜN CİNSİ</t>
  </si>
  <si>
    <t>ALINAN ÜRÜN ADEDİ</t>
  </si>
  <si>
    <t>HARCANAN PARA</t>
  </si>
  <si>
    <t>KALAN BAKİYE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</si>
</sst>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  <color theme="1"/>
      <name val="Arial"/>
    </font>
    <font>
      <b/>
    </font>
    <font>
      <b/>
      <sz val="11.0"/>
      <color rgb="FF777777"/>
      <name val="Arial"/>
    </font>
    <font/>
    <font>
      <color theme="1"/>
      <name val="Arial"/>
    </font>
    <font>
      <b/>
      <sz val="11.0"/>
      <color rgb="FF6F6F6F"/>
      <name val="-apple-system"/>
    </font>
    <font>
      <sz val="11.0"/>
      <color rgb="FF1155CC"/>
      <name val="Inconsolata"/>
    </font>
    <font>
      <sz val="11.0"/>
      <color rgb="FF777777"/>
      <name val="Inconsolata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3" fontId="3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3" fontId="6" numFmtId="0" xfId="0" applyAlignment="1" applyFont="1">
      <alignment shrinkToFit="0" wrapText="1"/>
    </xf>
    <xf borderId="0" fillId="0" fontId="5" numFmtId="0" xfId="0" applyFont="1"/>
    <xf borderId="0" fillId="3" fontId="7" numFmtId="0" xfId="0" applyFont="1"/>
    <xf borderId="0" fillId="3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2.0"/>
    <col customWidth="1" min="2" max="2" width="7.14"/>
    <col customWidth="1" min="3" max="3" width="17.71"/>
    <col customWidth="1" min="4" max="4" width="14.14"/>
    <col customWidth="1" min="5" max="5" width="16.86"/>
    <col customWidth="1" min="6" max="6" width="19.43"/>
    <col customWidth="1" min="7" max="7" width="8.57"/>
    <col customWidth="1" min="8" max="8" width="11.57"/>
    <col customWidth="1" min="10" max="10" width="15.86"/>
    <col customWidth="1" min="11" max="11" width="5.43"/>
    <col customWidth="1" min="12" max="12" width="11.57"/>
    <col customWidth="1" min="13" max="13" width="20.0"/>
    <col customWidth="1" min="14" max="14" width="19.71"/>
    <col customWidth="1" min="15" max="15" width="21.43"/>
    <col customWidth="1" min="16" max="16" width="16.57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2" t="s">
        <v>15</v>
      </c>
    </row>
    <row r="2">
      <c r="A2" s="5" t="s">
        <v>16</v>
      </c>
      <c r="B2" s="5">
        <v>1.0</v>
      </c>
      <c r="C2" s="5">
        <v>8.0</v>
      </c>
      <c r="D2" s="5">
        <v>8.0</v>
      </c>
      <c r="E2" s="6">
        <f t="shared" ref="E2:E3" si="1"> C2/D2</f>
        <v>1</v>
      </c>
      <c r="F2" s="5">
        <v>5.0</v>
      </c>
      <c r="G2" s="6">
        <v>5.0</v>
      </c>
      <c r="H2" s="7">
        <f t="shared" ref="H2:H18" si="2">(F2*0.05)</f>
        <v>0.25</v>
      </c>
      <c r="I2" s="8">
        <f t="shared" ref="I2:I18" si="3">F2*0.065</f>
        <v>0.325</v>
      </c>
      <c r="J2" s="9">
        <f t="shared" ref="J2:J18" si="4">F2*0.025</f>
        <v>0.125</v>
      </c>
      <c r="K2" s="10">
        <f t="shared" ref="K2:K18" si="5">((I2+J2+L2)*0.18)</f>
        <v>0.261</v>
      </c>
      <c r="L2" s="6">
        <v>1.0</v>
      </c>
      <c r="M2" s="8">
        <f t="shared" ref="M2:M18" si="6"> H2+I2+J2+K2+L2</f>
        <v>1.961</v>
      </c>
      <c r="N2" s="8">
        <f t="shared" ref="N2:N18" si="7"> M2+E2+G2</f>
        <v>7.961</v>
      </c>
      <c r="O2" s="8">
        <f t="shared" ref="O2:O18" si="8"> F2-N2</f>
        <v>-2.961</v>
      </c>
      <c r="P2" s="8">
        <f t="shared" ref="P2:P18" si="9"> O2*D2</f>
        <v>-23.688</v>
      </c>
    </row>
    <row r="3">
      <c r="A3" s="6" t="s">
        <v>17</v>
      </c>
      <c r="B3" s="6">
        <v>1.0</v>
      </c>
      <c r="C3" s="5">
        <v>100.0</v>
      </c>
      <c r="D3" s="5">
        <v>7.8</v>
      </c>
      <c r="E3" s="6">
        <f t="shared" si="1"/>
        <v>12.82051282</v>
      </c>
      <c r="F3" s="5">
        <v>100.0</v>
      </c>
      <c r="G3" s="5">
        <v>12.0</v>
      </c>
      <c r="H3" s="7">
        <f t="shared" si="2"/>
        <v>5</v>
      </c>
      <c r="I3" s="8">
        <f t="shared" si="3"/>
        <v>6.5</v>
      </c>
      <c r="J3" s="9">
        <f t="shared" si="4"/>
        <v>2.5</v>
      </c>
      <c r="K3" s="10">
        <f t="shared" si="5"/>
        <v>1.8</v>
      </c>
      <c r="L3" s="6">
        <v>1.0</v>
      </c>
      <c r="M3" s="8">
        <f t="shared" si="6"/>
        <v>16.8</v>
      </c>
      <c r="N3" s="8">
        <f t="shared" si="7"/>
        <v>41.62051282</v>
      </c>
      <c r="O3" s="8">
        <f t="shared" si="8"/>
        <v>58.37948718</v>
      </c>
      <c r="P3" s="8">
        <f t="shared" si="9"/>
        <v>455.36</v>
      </c>
    </row>
    <row r="4">
      <c r="A4" s="6" t="s">
        <v>18</v>
      </c>
      <c r="D4" s="6" t="s">
        <v>18</v>
      </c>
      <c r="H4" s="7">
        <f t="shared" si="2"/>
        <v>0</v>
      </c>
      <c r="I4" s="8">
        <f t="shared" si="3"/>
        <v>0</v>
      </c>
      <c r="J4" s="9">
        <f t="shared" si="4"/>
        <v>0</v>
      </c>
      <c r="K4" s="10">
        <f t="shared" si="5"/>
        <v>0.18</v>
      </c>
      <c r="L4" s="6">
        <v>1.0</v>
      </c>
      <c r="M4" s="8">
        <f t="shared" si="6"/>
        <v>1.18</v>
      </c>
      <c r="N4" s="8">
        <f t="shared" si="7"/>
        <v>1.18</v>
      </c>
      <c r="O4" s="8">
        <f t="shared" si="8"/>
        <v>-1.18</v>
      </c>
      <c r="P4" s="8" t="str">
        <f t="shared" si="9"/>
        <v>#VALUE!</v>
      </c>
    </row>
    <row r="5">
      <c r="H5" s="7">
        <f t="shared" si="2"/>
        <v>0</v>
      </c>
      <c r="I5" s="8">
        <f t="shared" si="3"/>
        <v>0</v>
      </c>
      <c r="J5" s="9">
        <f t="shared" si="4"/>
        <v>0</v>
      </c>
      <c r="K5" s="10">
        <f t="shared" si="5"/>
        <v>0.18</v>
      </c>
      <c r="L5" s="6">
        <v>1.0</v>
      </c>
      <c r="M5" s="8">
        <f t="shared" si="6"/>
        <v>1.18</v>
      </c>
      <c r="N5" s="8">
        <f t="shared" si="7"/>
        <v>1.18</v>
      </c>
      <c r="O5" s="8">
        <f t="shared" si="8"/>
        <v>-1.18</v>
      </c>
      <c r="P5" s="8">
        <f t="shared" si="9"/>
        <v>0</v>
      </c>
    </row>
    <row r="6">
      <c r="H6" s="7">
        <f t="shared" si="2"/>
        <v>0</v>
      </c>
      <c r="I6" s="8">
        <f t="shared" si="3"/>
        <v>0</v>
      </c>
      <c r="J6" s="9">
        <f t="shared" si="4"/>
        <v>0</v>
      </c>
      <c r="K6" s="10">
        <f t="shared" si="5"/>
        <v>0.18</v>
      </c>
      <c r="L6" s="6">
        <v>1.0</v>
      </c>
      <c r="M6" s="8">
        <f t="shared" si="6"/>
        <v>1.18</v>
      </c>
      <c r="N6" s="8">
        <f t="shared" si="7"/>
        <v>1.18</v>
      </c>
      <c r="O6" s="8">
        <f t="shared" si="8"/>
        <v>-1.18</v>
      </c>
      <c r="P6" s="8">
        <f t="shared" si="9"/>
        <v>0</v>
      </c>
    </row>
    <row r="7">
      <c r="H7" s="7">
        <f t="shared" si="2"/>
        <v>0</v>
      </c>
      <c r="I7" s="8">
        <f t="shared" si="3"/>
        <v>0</v>
      </c>
      <c r="J7" s="9">
        <f t="shared" si="4"/>
        <v>0</v>
      </c>
      <c r="K7" s="10">
        <f t="shared" si="5"/>
        <v>0.18</v>
      </c>
      <c r="L7" s="6">
        <v>1.0</v>
      </c>
      <c r="M7" s="8">
        <f t="shared" si="6"/>
        <v>1.18</v>
      </c>
      <c r="N7" s="8">
        <f t="shared" si="7"/>
        <v>1.18</v>
      </c>
      <c r="O7" s="8">
        <f t="shared" si="8"/>
        <v>-1.18</v>
      </c>
      <c r="P7" s="8">
        <f t="shared" si="9"/>
        <v>0</v>
      </c>
    </row>
    <row r="8">
      <c r="H8" s="7">
        <f t="shared" si="2"/>
        <v>0</v>
      </c>
      <c r="I8" s="8">
        <f t="shared" si="3"/>
        <v>0</v>
      </c>
      <c r="J8" s="9">
        <f t="shared" si="4"/>
        <v>0</v>
      </c>
      <c r="K8" s="10">
        <f t="shared" si="5"/>
        <v>0.18</v>
      </c>
      <c r="L8" s="6">
        <v>1.0</v>
      </c>
      <c r="M8" s="8">
        <f t="shared" si="6"/>
        <v>1.18</v>
      </c>
      <c r="N8" s="8">
        <f t="shared" si="7"/>
        <v>1.18</v>
      </c>
      <c r="O8" s="8">
        <f t="shared" si="8"/>
        <v>-1.18</v>
      </c>
      <c r="P8" s="8">
        <f t="shared" si="9"/>
        <v>0</v>
      </c>
    </row>
    <row r="9">
      <c r="H9" s="7">
        <f t="shared" si="2"/>
        <v>0</v>
      </c>
      <c r="I9" s="8">
        <f t="shared" si="3"/>
        <v>0</v>
      </c>
      <c r="J9" s="9">
        <f t="shared" si="4"/>
        <v>0</v>
      </c>
      <c r="K9" s="10">
        <f t="shared" si="5"/>
        <v>0.18</v>
      </c>
      <c r="L9" s="6">
        <v>1.0</v>
      </c>
      <c r="M9" s="8">
        <f t="shared" si="6"/>
        <v>1.18</v>
      </c>
      <c r="N9" s="8">
        <f t="shared" si="7"/>
        <v>1.18</v>
      </c>
      <c r="O9" s="8">
        <f t="shared" si="8"/>
        <v>-1.18</v>
      </c>
      <c r="P9" s="8">
        <f t="shared" si="9"/>
        <v>0</v>
      </c>
    </row>
    <row r="10">
      <c r="H10" s="7">
        <f t="shared" si="2"/>
        <v>0</v>
      </c>
      <c r="I10" s="8">
        <f t="shared" si="3"/>
        <v>0</v>
      </c>
      <c r="J10" s="9">
        <f t="shared" si="4"/>
        <v>0</v>
      </c>
      <c r="K10" s="10">
        <f t="shared" si="5"/>
        <v>0.18</v>
      </c>
      <c r="L10" s="6">
        <v>1.0</v>
      </c>
      <c r="M10" s="8">
        <f t="shared" si="6"/>
        <v>1.18</v>
      </c>
      <c r="N10" s="8">
        <f t="shared" si="7"/>
        <v>1.18</v>
      </c>
      <c r="O10" s="8">
        <f t="shared" si="8"/>
        <v>-1.18</v>
      </c>
      <c r="P10" s="8">
        <f t="shared" si="9"/>
        <v>0</v>
      </c>
    </row>
    <row r="11">
      <c r="H11" s="7">
        <f t="shared" si="2"/>
        <v>0</v>
      </c>
      <c r="I11" s="8">
        <f t="shared" si="3"/>
        <v>0</v>
      </c>
      <c r="J11" s="9">
        <f t="shared" si="4"/>
        <v>0</v>
      </c>
      <c r="K11" s="10">
        <f t="shared" si="5"/>
        <v>0.18</v>
      </c>
      <c r="L11" s="6">
        <v>1.0</v>
      </c>
      <c r="M11" s="8">
        <f t="shared" si="6"/>
        <v>1.18</v>
      </c>
      <c r="N11" s="8">
        <f t="shared" si="7"/>
        <v>1.18</v>
      </c>
      <c r="O11" s="8">
        <f t="shared" si="8"/>
        <v>-1.18</v>
      </c>
      <c r="P11" s="8">
        <f t="shared" si="9"/>
        <v>0</v>
      </c>
    </row>
    <row r="12">
      <c r="H12" s="7">
        <f t="shared" si="2"/>
        <v>0</v>
      </c>
      <c r="I12" s="8">
        <f t="shared" si="3"/>
        <v>0</v>
      </c>
      <c r="J12" s="9">
        <f t="shared" si="4"/>
        <v>0</v>
      </c>
      <c r="K12" s="10">
        <f t="shared" si="5"/>
        <v>0.18</v>
      </c>
      <c r="L12" s="6">
        <v>1.0</v>
      </c>
      <c r="M12" s="8">
        <f t="shared" si="6"/>
        <v>1.18</v>
      </c>
      <c r="N12" s="8">
        <f t="shared" si="7"/>
        <v>1.18</v>
      </c>
      <c r="O12" s="8">
        <f t="shared" si="8"/>
        <v>-1.18</v>
      </c>
      <c r="P12" s="8">
        <f t="shared" si="9"/>
        <v>0</v>
      </c>
    </row>
    <row r="13">
      <c r="H13" s="7">
        <f t="shared" si="2"/>
        <v>0</v>
      </c>
      <c r="I13" s="8">
        <f t="shared" si="3"/>
        <v>0</v>
      </c>
      <c r="J13" s="9">
        <f t="shared" si="4"/>
        <v>0</v>
      </c>
      <c r="K13" s="10">
        <f t="shared" si="5"/>
        <v>0.18</v>
      </c>
      <c r="L13" s="6">
        <v>1.0</v>
      </c>
      <c r="M13" s="8">
        <f t="shared" si="6"/>
        <v>1.18</v>
      </c>
      <c r="N13" s="8">
        <f t="shared" si="7"/>
        <v>1.18</v>
      </c>
      <c r="O13" s="8">
        <f t="shared" si="8"/>
        <v>-1.18</v>
      </c>
      <c r="P13" s="8">
        <f t="shared" si="9"/>
        <v>0</v>
      </c>
    </row>
    <row r="14">
      <c r="H14" s="7">
        <f t="shared" si="2"/>
        <v>0</v>
      </c>
      <c r="I14" s="8">
        <f t="shared" si="3"/>
        <v>0</v>
      </c>
      <c r="J14" s="9">
        <f t="shared" si="4"/>
        <v>0</v>
      </c>
      <c r="K14" s="10">
        <f t="shared" si="5"/>
        <v>0.18</v>
      </c>
      <c r="L14" s="6">
        <v>1.0</v>
      </c>
      <c r="M14" s="8">
        <f t="shared" si="6"/>
        <v>1.18</v>
      </c>
      <c r="N14" s="8">
        <f t="shared" si="7"/>
        <v>1.18</v>
      </c>
      <c r="O14" s="8">
        <f t="shared" si="8"/>
        <v>-1.18</v>
      </c>
      <c r="P14" s="8">
        <f t="shared" si="9"/>
        <v>0</v>
      </c>
    </row>
    <row r="15">
      <c r="H15" s="7">
        <f t="shared" si="2"/>
        <v>0</v>
      </c>
      <c r="I15" s="8">
        <f t="shared" si="3"/>
        <v>0</v>
      </c>
      <c r="J15" s="9">
        <f t="shared" si="4"/>
        <v>0</v>
      </c>
      <c r="K15" s="10">
        <f t="shared" si="5"/>
        <v>0.18</v>
      </c>
      <c r="L15" s="6">
        <v>1.0</v>
      </c>
      <c r="M15" s="8">
        <f t="shared" si="6"/>
        <v>1.18</v>
      </c>
      <c r="N15" s="8">
        <f t="shared" si="7"/>
        <v>1.18</v>
      </c>
      <c r="O15" s="8">
        <f t="shared" si="8"/>
        <v>-1.18</v>
      </c>
      <c r="P15" s="8">
        <f t="shared" si="9"/>
        <v>0</v>
      </c>
    </row>
    <row r="16">
      <c r="H16" s="7">
        <f t="shared" si="2"/>
        <v>0</v>
      </c>
      <c r="I16" s="8">
        <f t="shared" si="3"/>
        <v>0</v>
      </c>
      <c r="J16" s="9">
        <f t="shared" si="4"/>
        <v>0</v>
      </c>
      <c r="K16" s="10">
        <f t="shared" si="5"/>
        <v>0.18</v>
      </c>
      <c r="L16" s="6">
        <v>1.0</v>
      </c>
      <c r="M16" s="8">
        <f t="shared" si="6"/>
        <v>1.18</v>
      </c>
      <c r="N16" s="8">
        <f t="shared" si="7"/>
        <v>1.18</v>
      </c>
      <c r="O16" s="8">
        <f t="shared" si="8"/>
        <v>-1.18</v>
      </c>
      <c r="P16" s="8">
        <f t="shared" si="9"/>
        <v>0</v>
      </c>
    </row>
    <row r="17">
      <c r="H17" s="7">
        <f t="shared" si="2"/>
        <v>0</v>
      </c>
      <c r="I17" s="8">
        <f t="shared" si="3"/>
        <v>0</v>
      </c>
      <c r="J17" s="9">
        <f t="shared" si="4"/>
        <v>0</v>
      </c>
      <c r="K17" s="10">
        <f t="shared" si="5"/>
        <v>0.18</v>
      </c>
      <c r="L17" s="6">
        <v>1.0</v>
      </c>
      <c r="M17" s="8">
        <f t="shared" si="6"/>
        <v>1.18</v>
      </c>
      <c r="N17" s="8">
        <f t="shared" si="7"/>
        <v>1.18</v>
      </c>
      <c r="O17" s="8">
        <f t="shared" si="8"/>
        <v>-1.18</v>
      </c>
      <c r="P17" s="8">
        <f t="shared" si="9"/>
        <v>0</v>
      </c>
    </row>
    <row r="18">
      <c r="H18" s="7">
        <f t="shared" si="2"/>
        <v>0</v>
      </c>
      <c r="I18" s="8">
        <f t="shared" si="3"/>
        <v>0</v>
      </c>
      <c r="J18" s="9">
        <f t="shared" si="4"/>
        <v>0</v>
      </c>
      <c r="K18" s="10">
        <f t="shared" si="5"/>
        <v>0.18</v>
      </c>
      <c r="L18" s="6">
        <v>1.0</v>
      </c>
      <c r="M18" s="8">
        <f t="shared" si="6"/>
        <v>1.18</v>
      </c>
      <c r="N18" s="8">
        <f t="shared" si="7"/>
        <v>1.18</v>
      </c>
      <c r="O18" s="8">
        <f t="shared" si="8"/>
        <v>-1.18</v>
      </c>
      <c r="P18" s="8">
        <f t="shared" si="9"/>
        <v>0</v>
      </c>
    </row>
    <row r="19">
      <c r="H19" s="7"/>
      <c r="J19" s="9"/>
      <c r="K19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7.43"/>
    <col customWidth="1" min="2" max="2" width="27.86"/>
    <col customWidth="1" min="3" max="3" width="28.43"/>
    <col customWidth="1" min="4" max="4" width="30.29"/>
    <col customWidth="1" min="5" max="5" width="21.0"/>
    <col customWidth="1" min="6" max="6" width="19.14"/>
  </cols>
  <sheetData>
    <row r="1">
      <c r="A1" s="6" t="s">
        <v>19</v>
      </c>
      <c r="B1" s="6" t="s">
        <v>20</v>
      </c>
      <c r="C1" s="6" t="s">
        <v>21</v>
      </c>
      <c r="D1" s="6" t="s">
        <v>22</v>
      </c>
      <c r="E1" s="6" t="s">
        <v>23</v>
      </c>
      <c r="F1" s="6" t="s">
        <v>24</v>
      </c>
    </row>
  </sheetData>
  <drawing r:id="rId1"/>
</worksheet>
</file>